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59A15E77-5942-468C-9A11-4BA9BA121A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KINÍ" sheetId="4" r:id="rId1"/>
  </sheets>
  <definedNames>
    <definedName name="_xlnm.Print_Area" localSheetId="0">CALKINÍ!$A$1:$S$35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4" l="1"/>
  <c r="K25" i="4"/>
  <c r="K24" i="4"/>
  <c r="K23" i="4"/>
  <c r="K22" i="4"/>
  <c r="L13" i="4"/>
  <c r="J13" i="4"/>
  <c r="L12" i="4"/>
  <c r="J12" i="4"/>
  <c r="K26" i="4" l="1"/>
  <c r="L14" i="4"/>
  <c r="J14" i="4"/>
  <c r="N12" i="4"/>
  <c r="N13" i="4"/>
  <c r="K13" i="4" s="1"/>
  <c r="L26" i="4" l="1"/>
  <c r="L21" i="4"/>
  <c r="L22" i="4"/>
  <c r="L23" i="4"/>
  <c r="L24" i="4"/>
  <c r="L25" i="4"/>
  <c r="M13" i="4"/>
  <c r="N14" i="4"/>
  <c r="M12" i="4"/>
  <c r="K12" i="4"/>
  <c r="M14" i="4" l="1"/>
  <c r="K14" i="4"/>
</calcChain>
</file>

<file path=xl/sharedStrings.xml><?xml version="1.0" encoding="utf-8"?>
<sst xmlns="http://schemas.openxmlformats.org/spreadsheetml/2006/main" count="115" uniqueCount="54">
  <si>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</si>
  <si>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</si>
  <si>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</si>
  <si>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</si>
  <si>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</si>
  <si>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</si>
  <si>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</si>
  <si>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</si>
  <si>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</si>
  <si>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</si>
  <si>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</si>
  <si>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</si>
  <si>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</si>
  <si>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</si>
  <si>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</si>
  <si>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</si>
  <si>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</si>
  <si>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</si>
  <si>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</si>
  <si>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</si>
  <si>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</si>
  <si>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</si>
  <si>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</si>
  <si>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</si>
  <si>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</si>
  <si>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</si>
  <si>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</si>
  <si>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</si>
  <si>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</si>
  <si>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</si>
  <si>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</si>
  <si>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PROCESO ELECTORAL ESTATAL ORDINARIO 2021</t>
  </si>
  <si>
    <t>MOVIMIENTO CIUDADANO</t>
  </si>
  <si>
    <t>AYUNTAMIENTO DE CALKINÍ</t>
  </si>
  <si>
    <t>JUANITA DEL ROSARIO CORTES MOO</t>
  </si>
  <si>
    <t>JHONNY ORLANDO COLLI CHIM</t>
  </si>
  <si>
    <t>ENNY MARIA PUCH GAMBOA</t>
  </si>
  <si>
    <t>MARCIAL AUGUSTO FARFAN OJEDA</t>
  </si>
  <si>
    <t>FATIMA GUADALUPE PERALTA GARCIA</t>
  </si>
  <si>
    <t>JORGE DAVID ESPADAS UC</t>
  </si>
  <si>
    <t>ROMALDA ISABEL CAN COLLI</t>
  </si>
  <si>
    <t>TRINIDAD FLORES CAN</t>
  </si>
  <si>
    <t>LUIS ALFREDO CANUL TUN</t>
  </si>
  <si>
    <t>MARIA DEL ROSARIO CACH HUCHIN</t>
  </si>
  <si>
    <t>JAIRO DAVID CHI TUYUB</t>
  </si>
  <si>
    <t>FARIDE GUADALUPE AGUAYO KU</t>
  </si>
  <si>
    <t>JORGE CARLOS ANCHEVIDA GARCIA</t>
  </si>
  <si>
    <t>MARIANA DE JESUS EK TZEEK</t>
  </si>
  <si>
    <t>MILTON ULISES MILLAN ATOCHE</t>
  </si>
  <si>
    <t>LUCERO DEL ALBA HAAS CAMAS</t>
  </si>
  <si>
    <t>MAYDA ARACELY MAS TUN</t>
  </si>
  <si>
    <t>CANDELARIA HUCHIN XOOL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</si>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</sst>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3E3-41A9-98C3-02CB2AFBAF0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3E3-41A9-98C3-02CB2AFBAF0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D3E3-41A9-98C3-02CB2AFBAF04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D3E3-41A9-98C3-02CB2AFBAF04}"/>
              </c:ext>
            </c:extLst>
          </c:dPt>
          <c:dPt>
            <c:idx val="4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D3E3-41A9-98C3-02CB2AFBAF04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D3E3-41A9-98C3-02CB2AFBAF04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3-41A9-98C3-02CB2AFBAF04}"/>
                </c:ext>
              </c:extLst>
            </c:dLbl>
            <c:dLbl>
              <c:idx val="1"/>
              <c:layout>
                <c:manualLayout>
                  <c:x val="-1.1879702537182856E-2"/>
                  <c:y val="8.8964264082374206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3-41A9-98C3-02CB2AFBAF04}"/>
                </c:ext>
              </c:extLst>
            </c:dLbl>
            <c:dLbl>
              <c:idx val="2"/>
              <c:layout>
                <c:manualLayout>
                  <c:x val="6.7970362519608196E-2"/>
                  <c:y val="7.3346342729202943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PRD
9.0909%</a:t>
                    </a: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3E3-41A9-98C3-02CB2AFBAF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MOVIMIENTO CIUDADANO
18.1818%</a:t>
                    </a:r>
                  </a:p>
                </c:rich>
              </c:tx>
              <c:spPr>
                <a:solidFill>
                  <a:srgbClr val="FF66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3E3-41A9-98C3-02CB2AFBAF04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
18.1818%</a:t>
                    </a: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3E3-41A9-98C3-02CB2AFBA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CALKINÍ!$I$21:$I$25</c:f>
              <c:strCache>
                <c:ptCount val="5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  <c:pt idx="4">
                  <c:v>MORENA</c:v>
                </c:pt>
              </c:strCache>
            </c:strRef>
          </c:cat>
          <c:val>
            <c:numRef>
              <c:f>CALKINÍ!$L$21:$L$25</c:f>
              <c:numCache>
                <c:formatCode>0.0000%</c:formatCode>
                <c:ptCount val="5"/>
                <c:pt idx="0">
                  <c:v>0.18181818181818182</c:v>
                </c:pt>
                <c:pt idx="1">
                  <c:v>0.36363636363636365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E3-41A9-98C3-02CB2AFBAF0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  <a:effectLst/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699-4D91-90CB-16B933612EF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99-4D91-90CB-16B933612EF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bg1"/>
                        </a:solidFill>
                      </a:rPr>
                      <a:t>HOMBRES
36.3636%</a:t>
                    </a: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699-4D91-90CB-16B933612EF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99-4D91-90CB-16B933612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(CALKINÍ!$K$9,CALKINÍ!$M$9)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(CALKINÍ!$K$14,CALKINÍ!$M$14)</c:f>
              <c:numCache>
                <c:formatCode>0.0000%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D91-90CB-16B933612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1416050</xdr:colOff>
      <xdr:row>0</xdr:row>
      <xdr:rowOff>50006</xdr:rowOff>
    </xdr:from>
    <xdr:to>
      <xdr:col>6</xdr:col>
      <xdr:colOff>289736</xdr:colOff>
      <xdr:row>3</xdr:row>
      <xdr:rowOff>14965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40613" y="50006"/>
          <a:ext cx="719154" cy="453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1615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9</xdr:row>
      <xdr:rowOff>143510</xdr:rowOff>
    </xdr:from>
    <xdr:to>
      <xdr:col>15</xdr:col>
      <xdr:colOff>547532</xdr:colOff>
      <xdr:row>14</xdr:row>
      <xdr:rowOff>145421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95351" y="1637030"/>
          <a:ext cx="414181" cy="865511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8</xdr:row>
      <xdr:rowOff>29210</xdr:rowOff>
    </xdr:from>
    <xdr:to>
      <xdr:col>18</xdr:col>
      <xdr:colOff>81348</xdr:colOff>
      <xdr:row>13</xdr:row>
      <xdr:rowOff>31121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627443" y="1350010"/>
          <a:ext cx="293345" cy="865511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18</xdr:row>
      <xdr:rowOff>66674</xdr:rowOff>
    </xdr:from>
    <xdr:to>
      <xdr:col>19</xdr:col>
      <xdr:colOff>350520</xdr:colOff>
      <xdr:row>34</xdr:row>
      <xdr:rowOff>106679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7</xdr:row>
      <xdr:rowOff>153034</xdr:rowOff>
    </xdr:from>
    <xdr:to>
      <xdr:col>18</xdr:col>
      <xdr:colOff>561975</xdr:colOff>
      <xdr:row>17</xdr:row>
      <xdr:rowOff>124460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7" sqref="A7"/>
    </sheetView>
  </sheetViews>
  <sheetFormatPr baseColWidth="10" defaultRowHeight="15" x14ac:dyDescent="0.25"/>
  <cols>
    <col min="1" max="1" width="21.28515625" style="45" customWidth="1"/>
    <col min="2" max="2" width="19.28515625" customWidth="1"/>
    <col min="3" max="3" width="33.7109375" customWidth="1"/>
    <col min="4" max="4" width="5" style="46" bestFit="1" customWidth="1"/>
    <col min="5" max="5" width="11.140625" bestFit="1" customWidth="1"/>
    <col min="6" max="6" width="27.7109375" bestFit="1" customWidth="1"/>
    <col min="7" max="7" width="5" style="45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  <col min="19" max="19" width="12.85546875" customWidth="1"/>
  </cols>
  <sheetData>
    <row r="1" spans="1:45" s="2" customFormat="1" ht="12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2" customHeight="1" x14ac:dyDescent="0.2">
      <c r="A2" s="72" t="s">
        <v>0</v>
      </c>
      <c r="B2" s="72"/>
      <c r="C2" s="72"/>
      <c r="D2" s="72"/>
      <c r="E2" s="72"/>
      <c r="F2" s="72"/>
      <c r="G2" s="72"/>
      <c r="H2" s="72" t="s">
        <v>0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5" s="2" customFormat="1" ht="14.25" x14ac:dyDescent="0.2">
      <c r="A3" s="55" t="s">
        <v>53</v>
      </c>
      <c r="B3" s="55"/>
      <c r="C3" s="55"/>
      <c r="D3" s="55"/>
      <c r="E3" s="55"/>
      <c r="F3" s="55"/>
      <c r="G3" s="55"/>
      <c r="H3" s="55" t="s">
        <v>53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5" s="2" customFormat="1" ht="12" customHeight="1" x14ac:dyDescent="0.2">
      <c r="A4" s="55" t="s">
        <v>31</v>
      </c>
      <c r="B4" s="55"/>
      <c r="C4" s="55"/>
      <c r="D4" s="55"/>
      <c r="E4" s="55"/>
      <c r="F4" s="55"/>
      <c r="G4" s="55"/>
      <c r="H4" s="55" t="s">
        <v>31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33</v>
      </c>
      <c r="B6" s="56"/>
      <c r="C6" s="56"/>
      <c r="D6" s="56"/>
      <c r="E6" s="56"/>
      <c r="F6" s="56"/>
      <c r="G6" s="56"/>
      <c r="H6" s="56" t="s">
        <v>33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9" t="s">
        <v>52</v>
      </c>
      <c r="C9" s="59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0"/>
      <c r="C10" s="60"/>
      <c r="D10" s="11"/>
      <c r="G10" s="10"/>
      <c r="H10" s="12"/>
      <c r="I10" s="61" t="s">
        <v>6</v>
      </c>
      <c r="J10" s="63" t="s">
        <v>4</v>
      </c>
      <c r="K10" s="63"/>
      <c r="L10" s="63" t="s">
        <v>5</v>
      </c>
      <c r="M10" s="63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2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3</v>
      </c>
      <c r="K12" s="19">
        <f>J12/$N12</f>
        <v>0.42857142857142855</v>
      </c>
      <c r="L12" s="18">
        <f>COUNTIF(D13:D19,"M")</f>
        <v>4</v>
      </c>
      <c r="M12" s="19">
        <f>L12/$N12</f>
        <v>0.5714285714285714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27</v>
      </c>
      <c r="C13" s="20" t="s">
        <v>34</v>
      </c>
      <c r="D13" s="21" t="s">
        <v>18</v>
      </c>
      <c r="E13" s="20" t="s">
        <v>27</v>
      </c>
      <c r="F13" s="20" t="s">
        <v>41</v>
      </c>
      <c r="G13" s="21" t="s">
        <v>18</v>
      </c>
      <c r="I13" s="18" t="s">
        <v>19</v>
      </c>
      <c r="J13" s="18">
        <f>COUNTIF(D30:D34,"H")</f>
        <v>1</v>
      </c>
      <c r="K13" s="19">
        <f>J13/$N13</f>
        <v>0.25</v>
      </c>
      <c r="L13" s="18">
        <f>COUNTIF(D30:D34,"M")</f>
        <v>3</v>
      </c>
      <c r="M13" s="19">
        <f>L13/$N13</f>
        <v>0.75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27</v>
      </c>
      <c r="C14" s="20" t="s">
        <v>35</v>
      </c>
      <c r="D14" s="21" t="s">
        <v>21</v>
      </c>
      <c r="E14" s="20" t="s">
        <v>27</v>
      </c>
      <c r="F14" s="20" t="s">
        <v>42</v>
      </c>
      <c r="G14" s="21" t="s">
        <v>21</v>
      </c>
      <c r="I14" s="22" t="s">
        <v>7</v>
      </c>
      <c r="J14" s="22">
        <f>SUM(J12:J13)</f>
        <v>4</v>
      </c>
      <c r="K14" s="23">
        <f>J14/N14</f>
        <v>0.36363636363636365</v>
      </c>
      <c r="L14" s="22">
        <f t="shared" ref="L14:N14" si="0">SUM(L12:L13)</f>
        <v>7</v>
      </c>
      <c r="M14" s="23">
        <f>L14/N14</f>
        <v>0.63636363636363635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26</v>
      </c>
      <c r="C15" s="20" t="s">
        <v>36</v>
      </c>
      <c r="D15" s="21" t="s">
        <v>18</v>
      </c>
      <c r="E15" s="20" t="s">
        <v>26</v>
      </c>
      <c r="F15" s="20" t="s">
        <v>43</v>
      </c>
      <c r="G15" s="21" t="s">
        <v>18</v>
      </c>
      <c r="I15" s="24" t="s">
        <v>22</v>
      </c>
    </row>
    <row r="16" spans="1:45" s="2" customFormat="1" ht="14.25" x14ac:dyDescent="0.2">
      <c r="A16" s="20" t="s">
        <v>20</v>
      </c>
      <c r="B16" s="20" t="s">
        <v>26</v>
      </c>
      <c r="C16" s="20" t="s">
        <v>37</v>
      </c>
      <c r="D16" s="21" t="s">
        <v>21</v>
      </c>
      <c r="E16" s="20" t="s">
        <v>26</v>
      </c>
      <c r="F16" s="20" t="s">
        <v>44</v>
      </c>
      <c r="G16" s="21" t="s">
        <v>21</v>
      </c>
    </row>
    <row r="17" spans="1:19" s="2" customFormat="1" ht="14.25" x14ac:dyDescent="0.2">
      <c r="A17" s="20" t="s">
        <v>20</v>
      </c>
      <c r="B17" s="20" t="s">
        <v>30</v>
      </c>
      <c r="C17" s="20" t="s">
        <v>38</v>
      </c>
      <c r="D17" s="21" t="s">
        <v>18</v>
      </c>
      <c r="E17" s="20" t="s">
        <v>30</v>
      </c>
      <c r="F17" s="20" t="s">
        <v>45</v>
      </c>
      <c r="G17" s="21" t="s">
        <v>18</v>
      </c>
    </row>
    <row r="18" spans="1:19" s="2" customFormat="1" ht="22.5" x14ac:dyDescent="0.2">
      <c r="A18" s="20" t="s">
        <v>20</v>
      </c>
      <c r="B18" s="20" t="s">
        <v>27</v>
      </c>
      <c r="C18" s="20" t="s">
        <v>39</v>
      </c>
      <c r="D18" s="21" t="s">
        <v>21</v>
      </c>
      <c r="E18" s="20" t="s">
        <v>27</v>
      </c>
      <c r="F18" s="20" t="s">
        <v>46</v>
      </c>
      <c r="G18" s="21" t="s">
        <v>21</v>
      </c>
      <c r="H18" s="70" t="s">
        <v>24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s="2" customFormat="1" ht="14.25" x14ac:dyDescent="0.2">
      <c r="A19" s="20" t="s">
        <v>23</v>
      </c>
      <c r="B19" s="20" t="s">
        <v>27</v>
      </c>
      <c r="C19" s="20" t="s">
        <v>40</v>
      </c>
      <c r="D19" s="21" t="s">
        <v>18</v>
      </c>
      <c r="E19" s="20" t="s">
        <v>27</v>
      </c>
      <c r="F19" s="20" t="s">
        <v>47</v>
      </c>
      <c r="G19" s="21" t="s">
        <v>18</v>
      </c>
    </row>
    <row r="20" spans="1:19" s="2" customFormat="1" ht="14.25" x14ac:dyDescent="0.2">
      <c r="A20" s="47"/>
      <c r="B20" s="47"/>
      <c r="C20" s="47"/>
      <c r="D20" s="48"/>
      <c r="E20" s="47"/>
      <c r="F20" s="47"/>
      <c r="G20" s="48"/>
      <c r="I20" s="64" t="s">
        <v>25</v>
      </c>
      <c r="J20" s="65"/>
      <c r="K20" s="51" t="s">
        <v>7</v>
      </c>
      <c r="L20" s="27" t="s">
        <v>12</v>
      </c>
      <c r="M20" s="28"/>
    </row>
    <row r="21" spans="1:19" s="2" customFormat="1" ht="14.25" x14ac:dyDescent="0.2">
      <c r="A21" s="47"/>
      <c r="B21" s="47"/>
      <c r="C21" s="47"/>
      <c r="D21" s="48"/>
      <c r="E21" s="47"/>
      <c r="F21" s="47"/>
      <c r="G21" s="48"/>
      <c r="I21" s="29" t="s">
        <v>26</v>
      </c>
      <c r="J21" s="30"/>
      <c r="K21" s="31">
        <f xml:space="preserve"> COUNTIF($B$13:$B$25,I21)+COUNTIF($B$30:$B$34,I21)</f>
        <v>2</v>
      </c>
      <c r="L21" s="32">
        <f>K21/$K$26</f>
        <v>0.18181818181818182</v>
      </c>
      <c r="M21" s="33"/>
    </row>
    <row r="22" spans="1:19" s="2" customFormat="1" ht="14.25" x14ac:dyDescent="0.2">
      <c r="A22" s="47"/>
      <c r="B22" s="47"/>
      <c r="C22" s="47"/>
      <c r="D22" s="48"/>
      <c r="E22" s="47"/>
      <c r="F22" s="47"/>
      <c r="G22" s="48"/>
      <c r="I22" s="29" t="s">
        <v>27</v>
      </c>
      <c r="J22" s="30"/>
      <c r="K22" s="31">
        <f xml:space="preserve"> COUNTIF($B$13:$B$25,I22)+COUNTIF($B$30:$B$34,I22)</f>
        <v>4</v>
      </c>
      <c r="L22" s="32">
        <f>K22/$K$26</f>
        <v>0.36363636363636365</v>
      </c>
      <c r="M22" s="33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  <c r="I23" s="29" t="s">
        <v>30</v>
      </c>
      <c r="J23" s="30"/>
      <c r="K23" s="31">
        <f xml:space="preserve"> COUNTIF($B$13:$B$25,I23)+COUNTIF($B$30:$B$34,I23)</f>
        <v>1</v>
      </c>
      <c r="L23" s="32">
        <f>K23/$K$26</f>
        <v>9.0909090909090912E-2</v>
      </c>
      <c r="M23" s="33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29" t="s">
        <v>32</v>
      </c>
      <c r="J24" s="30"/>
      <c r="K24" s="31">
        <f xml:space="preserve"> COUNTIF($B$13:$B$25,I24)+COUNTIF($B$30:$B$34,I24)</f>
        <v>2</v>
      </c>
      <c r="L24" s="32">
        <f>K24/$K$26</f>
        <v>0.18181818181818182</v>
      </c>
      <c r="M24" s="33"/>
    </row>
    <row r="25" spans="1:19" s="2" customFormat="1" x14ac:dyDescent="0.25">
      <c r="A25" s="25"/>
      <c r="B25" s="25"/>
      <c r="C25" s="25"/>
      <c r="D25" s="26"/>
      <c r="E25" s="25"/>
      <c r="F25" s="25"/>
      <c r="G25" s="26"/>
      <c r="I25" s="29" t="s">
        <v>3</v>
      </c>
      <c r="J25" s="30"/>
      <c r="K25" s="31">
        <f xml:space="preserve"> COUNTIF($B$13:$B$25,I25)+COUNTIF($B$30:$B$34,I25)</f>
        <v>2</v>
      </c>
      <c r="L25" s="32">
        <f>K25/$K$26</f>
        <v>0.18181818181818182</v>
      </c>
      <c r="M25" s="38"/>
    </row>
    <row r="26" spans="1:19" s="2" customFormat="1" ht="14.25" x14ac:dyDescent="0.2">
      <c r="A26" s="7"/>
      <c r="B26" s="7"/>
      <c r="C26" s="7"/>
      <c r="D26" s="34"/>
      <c r="E26" s="7"/>
      <c r="F26" s="7"/>
      <c r="G26" s="34"/>
      <c r="I26" s="49" t="s">
        <v>7</v>
      </c>
      <c r="J26" s="50"/>
      <c r="K26" s="35">
        <f>SUM(K21:K25)</f>
        <v>11</v>
      </c>
      <c r="L26" s="36">
        <f>K26/K26</f>
        <v>1</v>
      </c>
    </row>
    <row r="27" spans="1:19" s="2" customFormat="1" ht="14.25" x14ac:dyDescent="0.2">
      <c r="A27" s="57" t="s">
        <v>28</v>
      </c>
      <c r="B27" s="57"/>
      <c r="C27" s="57"/>
      <c r="D27" s="57"/>
      <c r="E27" s="57"/>
      <c r="F27" s="57"/>
      <c r="G27" s="57"/>
      <c r="I27" s="24" t="s">
        <v>22</v>
      </c>
    </row>
    <row r="28" spans="1:19" s="2" customFormat="1" ht="14.25" x14ac:dyDescent="0.2">
      <c r="A28" s="7"/>
      <c r="B28" s="7"/>
      <c r="C28" s="7"/>
      <c r="D28" s="34"/>
      <c r="E28" s="7"/>
      <c r="F28" s="7"/>
      <c r="G28" s="34"/>
    </row>
    <row r="29" spans="1:19" s="2" customFormat="1" ht="14.25" x14ac:dyDescent="0.2">
      <c r="A29" s="37" t="s">
        <v>8</v>
      </c>
      <c r="B29" s="37" t="s">
        <v>29</v>
      </c>
      <c r="C29" s="16" t="s">
        <v>14</v>
      </c>
      <c r="D29" s="17" t="s">
        <v>15</v>
      </c>
      <c r="E29" s="7"/>
      <c r="F29" s="7"/>
      <c r="G29" s="34"/>
    </row>
    <row r="30" spans="1:19" s="2" customFormat="1" ht="14.25" x14ac:dyDescent="0.2">
      <c r="A30" s="39" t="s">
        <v>20</v>
      </c>
      <c r="B30" s="39" t="s">
        <v>32</v>
      </c>
      <c r="C30" s="40" t="s">
        <v>48</v>
      </c>
      <c r="D30" s="18" t="s">
        <v>21</v>
      </c>
      <c r="E30" s="7"/>
      <c r="F30" s="7"/>
      <c r="G30" s="34"/>
    </row>
    <row r="31" spans="1:19" s="2" customFormat="1" ht="14.25" x14ac:dyDescent="0.2">
      <c r="A31" s="41" t="s">
        <v>20</v>
      </c>
      <c r="B31" s="39" t="s">
        <v>32</v>
      </c>
      <c r="C31" s="40" t="s">
        <v>49</v>
      </c>
      <c r="D31" s="18" t="s">
        <v>18</v>
      </c>
      <c r="E31" s="7"/>
      <c r="F31" s="7"/>
      <c r="G31" s="34"/>
    </row>
    <row r="32" spans="1:19" s="2" customFormat="1" ht="14.25" x14ac:dyDescent="0.2">
      <c r="A32" s="53" t="s">
        <v>20</v>
      </c>
      <c r="B32" s="41" t="s">
        <v>3</v>
      </c>
      <c r="C32" s="40" t="s">
        <v>50</v>
      </c>
      <c r="D32" s="18" t="s">
        <v>18</v>
      </c>
      <c r="E32" s="7"/>
      <c r="F32" s="7"/>
      <c r="G32" s="34"/>
    </row>
    <row r="33" spans="1:19" s="2" customFormat="1" ht="14.25" x14ac:dyDescent="0.2">
      <c r="A33" s="20" t="s">
        <v>23</v>
      </c>
      <c r="B33" s="52" t="s">
        <v>3</v>
      </c>
      <c r="C33" s="40" t="s">
        <v>51</v>
      </c>
      <c r="D33" s="18" t="s">
        <v>18</v>
      </c>
      <c r="E33" s="7"/>
      <c r="F33" s="7"/>
      <c r="G33" s="34"/>
    </row>
    <row r="34" spans="1:19" s="2" customFormat="1" x14ac:dyDescent="0.25">
      <c r="A34" s="7"/>
      <c r="B34" s="42"/>
      <c r="C34" s="43"/>
      <c r="D34" s="34"/>
      <c r="E34" s="43"/>
      <c r="F34" s="43"/>
      <c r="G34" s="44"/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x14ac:dyDescent="0.25">
      <c r="A35" s="43"/>
      <c r="B35" s="43"/>
      <c r="C35" s="43"/>
      <c r="D35" s="34"/>
      <c r="E35" s="43"/>
      <c r="F35" s="43"/>
      <c r="G35" s="44"/>
      <c r="H35"/>
      <c r="I35"/>
      <c r="J35"/>
      <c r="K35"/>
      <c r="L35"/>
      <c r="M35"/>
      <c r="N35"/>
      <c r="O35"/>
      <c r="P35"/>
      <c r="Q35"/>
      <c r="R35"/>
      <c r="S35"/>
    </row>
    <row r="36" spans="1:19" s="2" customFormat="1" x14ac:dyDescent="0.25">
      <c r="A36" s="43"/>
      <c r="B36" s="43"/>
      <c r="C36" s="43"/>
      <c r="D36" s="34"/>
      <c r="E36" s="43"/>
      <c r="F36" s="43"/>
      <c r="G36" s="44"/>
      <c r="H36"/>
      <c r="I36"/>
      <c r="J36"/>
      <c r="K36"/>
      <c r="L36"/>
      <c r="M36"/>
      <c r="N36"/>
      <c r="O36"/>
      <c r="P36"/>
      <c r="Q36"/>
      <c r="R36"/>
      <c r="S36"/>
    </row>
    <row r="37" spans="1:19" s="2" customFormat="1" ht="14.25" x14ac:dyDescent="0.2">
      <c r="A37" s="10"/>
      <c r="D37" s="11"/>
      <c r="G37" s="10"/>
    </row>
    <row r="40" spans="1:19" ht="15" customHeight="1" x14ac:dyDescent="0.25"/>
    <row r="41" spans="1:19" ht="22.5" customHeight="1" x14ac:dyDescent="0.25"/>
  </sheetData>
  <mergeCells count="23">
    <mergeCell ref="N10:N11"/>
    <mergeCell ref="A11:A12"/>
    <mergeCell ref="B11:D11"/>
    <mergeCell ref="E11:G11"/>
    <mergeCell ref="H18:S18"/>
    <mergeCell ref="A27:G27"/>
    <mergeCell ref="B9:C10"/>
    <mergeCell ref="I10:I11"/>
    <mergeCell ref="J10:K10"/>
    <mergeCell ref="L10:M10"/>
    <mergeCell ref="I20:J20"/>
    <mergeCell ref="A4:G4"/>
    <mergeCell ref="H4:S4"/>
    <mergeCell ref="A6:G6"/>
    <mergeCell ref="H6:S6"/>
    <mergeCell ref="A8:G8"/>
    <mergeCell ref="H8:S8"/>
    <mergeCell ref="A1:G1"/>
    <mergeCell ref="H1:S1"/>
    <mergeCell ref="A2:G2"/>
    <mergeCell ref="H2:S2"/>
    <mergeCell ref="A3:G3"/>
    <mergeCell ref="H3:S3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7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CALKINÍ</vt:lpstr>
      <vt:lpstr>CALKINÍ!Área_de_impresión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2022-02-02T21:48:22Z</cp:lastPrinted>
  <dcterms:created xsi:type="dcterms:W3CDTF">2021-11-10T14:59:34Z</dcterms:created>
  <dcterms:modified xsi:type="dcterms:W3CDTF">2022-02-02T21:48:49Z</dcterms:modified>
</cp:coreProperties>
</file>